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81b0987bec2174a/Keez Proiecte/Platform/Documentation/Help/client/source/faq/DOCS/"/>
    </mc:Choice>
  </mc:AlternateContent>
  <xr:revisionPtr revIDLastSave="1" documentId="8_{68EF28F0-F712-42D9-AC92-A97CEE669A58}" xr6:coauthVersionLast="47" xr6:coauthVersionMax="47" xr10:uidLastSave="{7A878B3A-F2D3-443C-B384-C85C2759509D}"/>
  <bookViews>
    <workbookView xWindow="-120" yWindow="-120" windowWidth="29040" windowHeight="15720" xr2:uid="{899E38F5-4684-4FA3-8D13-2B18CF2CBFC2}"/>
  </bookViews>
  <sheets>
    <sheet name="Calcul diurna si bonus" sheetId="1" r:id="rId1"/>
    <sheet name="Diurne zinice tar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  <c r="D23" i="1"/>
  <c r="D22" i="1"/>
  <c r="C16" i="1"/>
  <c r="C17" i="1"/>
  <c r="D12" i="1"/>
  <c r="D13" i="1" s="1"/>
  <c r="C12" i="1"/>
  <c r="C13" i="1" s="1"/>
  <c r="C14" i="1" l="1"/>
  <c r="C19" i="1" l="1"/>
  <c r="D24" i="1"/>
  <c r="B24" i="1"/>
  <c r="C22" i="1" l="1"/>
  <c r="C24" i="1" l="1"/>
  <c r="C23" i="1"/>
</calcChain>
</file>

<file path=xl/sharedStrings.xml><?xml version="1.0" encoding="utf-8"?>
<sst xmlns="http://schemas.openxmlformats.org/spreadsheetml/2006/main" count="359" uniqueCount="189">
  <si>
    <t>Salariul de baza (Brut)</t>
  </si>
  <si>
    <t>Numar zile lucratoare in luna de calcul</t>
  </si>
  <si>
    <t>Valuta</t>
  </si>
  <si>
    <t>RON</t>
  </si>
  <si>
    <t>Tara</t>
  </si>
  <si>
    <t>Romania</t>
  </si>
  <si>
    <t>Germania</t>
  </si>
  <si>
    <t>EUR</t>
  </si>
  <si>
    <t>Diurna institutii de stat</t>
  </si>
  <si>
    <t>Diurna deductibila (intreaga deplasare)</t>
  </si>
  <si>
    <t>Africa de Sud</t>
  </si>
  <si>
    <t>USD</t>
  </si>
  <si>
    <t>Bosnia si Herzegovina</t>
  </si>
  <si>
    <t>Republica Centrafricană</t>
  </si>
  <si>
    <t>Emiratele Arabe Unite</t>
  </si>
  <si>
    <t>Sao Tome si Principe</t>
  </si>
  <si>
    <t>Afganistan</t>
  </si>
  <si>
    <t>Albania</t>
  </si>
  <si>
    <t>Algeria</t>
  </si>
  <si>
    <t>Anglia</t>
  </si>
  <si>
    <t>Angola</t>
  </si>
  <si>
    <t>Antigua şi Barbuda</t>
  </si>
  <si>
    <t>Antile</t>
  </si>
  <si>
    <t>Arabia Saudita</t>
  </si>
  <si>
    <t>Argentina</t>
  </si>
  <si>
    <t>Armenia</t>
  </si>
  <si>
    <t>Australia</t>
  </si>
  <si>
    <t>Austria</t>
  </si>
  <si>
    <t>Azerbaidjan</t>
  </si>
  <si>
    <t>Bahamas</t>
  </si>
  <si>
    <t>Bahrain</t>
  </si>
  <si>
    <t>Bangladesh</t>
  </si>
  <si>
    <t>Belarus</t>
  </si>
  <si>
    <t>Belgia</t>
  </si>
  <si>
    <t>Benin</t>
  </si>
  <si>
    <t>Birmania</t>
  </si>
  <si>
    <t>Bolivia</t>
  </si>
  <si>
    <t>Botswana</t>
  </si>
  <si>
    <t>Brazilia</t>
  </si>
  <si>
    <t>Bulgaria</t>
  </si>
  <si>
    <t>Burkina Faso</t>
  </si>
  <si>
    <t>Burundi</t>
  </si>
  <si>
    <t>Cambodgia</t>
  </si>
  <si>
    <t>Camerun</t>
  </si>
  <si>
    <t>Canada</t>
  </si>
  <si>
    <t>Capul Verde</t>
  </si>
  <si>
    <t>Cehia (Republica)</t>
  </si>
  <si>
    <t>Chile</t>
  </si>
  <si>
    <t>Republica Populară Chineză</t>
  </si>
  <si>
    <t>Ciad</t>
  </si>
  <si>
    <t>Cipru</t>
  </si>
  <si>
    <t>Coasta de Fildes</t>
  </si>
  <si>
    <t>Columbia</t>
  </si>
  <si>
    <t>Congo</t>
  </si>
  <si>
    <t>Coreea de Sud</t>
  </si>
  <si>
    <t>Coreea (RPD)</t>
  </si>
  <si>
    <t>Costa Rica</t>
  </si>
  <si>
    <t>Croatia</t>
  </si>
  <si>
    <t>Cuba</t>
  </si>
  <si>
    <t>Danemarca</t>
  </si>
  <si>
    <t>Djibouti</t>
  </si>
  <si>
    <t>Dominicana</t>
  </si>
  <si>
    <t>Ecuador</t>
  </si>
  <si>
    <t>Egipt</t>
  </si>
  <si>
    <t>Elvetia</t>
  </si>
  <si>
    <t>Estonia</t>
  </si>
  <si>
    <t>Etiopia</t>
  </si>
  <si>
    <t>Fiji</t>
  </si>
  <si>
    <t>Filipine</t>
  </si>
  <si>
    <t>Finlanda</t>
  </si>
  <si>
    <t>Franta</t>
  </si>
  <si>
    <t>Gabon</t>
  </si>
  <si>
    <t>Gambia</t>
  </si>
  <si>
    <t>Georgia</t>
  </si>
  <si>
    <t>Ghana</t>
  </si>
  <si>
    <t>Grecia</t>
  </si>
  <si>
    <t>Guatemala</t>
  </si>
  <si>
    <t>Guineea</t>
  </si>
  <si>
    <t>Guineea-Bissau</t>
  </si>
  <si>
    <t>Guineea Ecuatoriala</t>
  </si>
  <si>
    <t>Guyana</t>
  </si>
  <si>
    <t>Haiti</t>
  </si>
  <si>
    <t>Honduras</t>
  </si>
  <si>
    <t>Hong Kong</t>
  </si>
  <si>
    <t>India</t>
  </si>
  <si>
    <t>Indonezia</t>
  </si>
  <si>
    <t>Iordania</t>
  </si>
  <si>
    <t>Irak</t>
  </si>
  <si>
    <t>Iran</t>
  </si>
  <si>
    <t>Irlanda</t>
  </si>
  <si>
    <t>Islanda</t>
  </si>
  <si>
    <t>Israel</t>
  </si>
  <si>
    <t>Italia</t>
  </si>
  <si>
    <t>Jamaica</t>
  </si>
  <si>
    <t>Japonia</t>
  </si>
  <si>
    <t>Kazahstan</t>
  </si>
  <si>
    <t>Kenya</t>
  </si>
  <si>
    <t>Kargazstan</t>
  </si>
  <si>
    <t>Kuwait</t>
  </si>
  <si>
    <t>Laos</t>
  </si>
  <si>
    <t>Lesotho</t>
  </si>
  <si>
    <t>Letonia</t>
  </si>
  <si>
    <t>Liban</t>
  </si>
  <si>
    <t>Liberia</t>
  </si>
  <si>
    <t>Libia</t>
  </si>
  <si>
    <t>Lituania</t>
  </si>
  <si>
    <t>Luxemburg</t>
  </si>
  <si>
    <t>Macedonia</t>
  </si>
  <si>
    <t>Madagascar</t>
  </si>
  <si>
    <t>Malaysia</t>
  </si>
  <si>
    <t>Mali</t>
  </si>
  <si>
    <t>Malta</t>
  </si>
  <si>
    <t>Maroc</t>
  </si>
  <si>
    <t>Mauritania</t>
  </si>
  <si>
    <t>Mauritius</t>
  </si>
  <si>
    <t>Mexic</t>
  </si>
  <si>
    <t>Moldova</t>
  </si>
  <si>
    <t>Mongolia</t>
  </si>
  <si>
    <t>Mozambic</t>
  </si>
  <si>
    <t>Muntenegru</t>
  </si>
  <si>
    <t>Myanmar</t>
  </si>
  <si>
    <t>Namibia</t>
  </si>
  <si>
    <t>Nepal</t>
  </si>
  <si>
    <t>Nicaragua</t>
  </si>
  <si>
    <t>Niger</t>
  </si>
  <si>
    <t>Nigeria</t>
  </si>
  <si>
    <t>Norvegia</t>
  </si>
  <si>
    <t>Noua Zeelanda</t>
  </si>
  <si>
    <t>Olanda</t>
  </si>
  <si>
    <t>Oman</t>
  </si>
  <si>
    <t>Pakistan</t>
  </si>
  <si>
    <t>Panama</t>
  </si>
  <si>
    <t>Papua-Noua Guinee</t>
  </si>
  <si>
    <t>Paraguay</t>
  </si>
  <si>
    <t>Peru</t>
  </si>
  <si>
    <t>Polonia</t>
  </si>
  <si>
    <t>Portugalia</t>
  </si>
  <si>
    <t>Qatar</t>
  </si>
  <si>
    <t>Rwanda</t>
  </si>
  <si>
    <t>Federatia Rusa</t>
  </si>
  <si>
    <t>Salvador</t>
  </si>
  <si>
    <t>San Marino</t>
  </si>
  <si>
    <t>Senegal</t>
  </si>
  <si>
    <t>Serbia</t>
  </si>
  <si>
    <t>Sierra Leone</t>
  </si>
  <si>
    <t>Singapore</t>
  </si>
  <si>
    <t>Siria</t>
  </si>
  <si>
    <t>Slovacia</t>
  </si>
  <si>
    <t>Slovenia</t>
  </si>
  <si>
    <t>Somalia</t>
  </si>
  <si>
    <t>Spania</t>
  </si>
  <si>
    <t>Sri Lanka</t>
  </si>
  <si>
    <t>S.U.A.</t>
  </si>
  <si>
    <t>Sudan</t>
  </si>
  <si>
    <t>Suedia</t>
  </si>
  <si>
    <t>Surinam</t>
  </si>
  <si>
    <t>Tadjikistan</t>
  </si>
  <si>
    <t>Tanzania</t>
  </si>
  <si>
    <t>Taiwan</t>
  </si>
  <si>
    <t>Thailanda</t>
  </si>
  <si>
    <t>Togo</t>
  </si>
  <si>
    <t>Tunisia</t>
  </si>
  <si>
    <t>Turcia</t>
  </si>
  <si>
    <t>Turkmenistan</t>
  </si>
  <si>
    <t>Ucraina</t>
  </si>
  <si>
    <t>Uganda</t>
  </si>
  <si>
    <t>Ungaria</t>
  </si>
  <si>
    <t>Uruguay</t>
  </si>
  <si>
    <t>Uzbekistan</t>
  </si>
  <si>
    <t>Vatican</t>
  </si>
  <si>
    <t>Venezuela</t>
  </si>
  <si>
    <t>Vietnam</t>
  </si>
  <si>
    <t>Yemen</t>
  </si>
  <si>
    <t>Zair</t>
  </si>
  <si>
    <t>Zambia</t>
  </si>
  <si>
    <t>Zimbabwe</t>
  </si>
  <si>
    <t>Diurna institutii publice (zilnica)</t>
  </si>
  <si>
    <t>Diurna maxima sectorul privat (zilnica)</t>
  </si>
  <si>
    <t>Diurna neplafonata sectorul privat (intreaga deplasare)</t>
  </si>
  <si>
    <t>Plafonul 3 salarii de baza (intreaga deplasare)</t>
  </si>
  <si>
    <t>Tara deplasarii</t>
  </si>
  <si>
    <t>Numarul de zile deplasare</t>
  </si>
  <si>
    <t>Instructiuni Keez</t>
  </si>
  <si>
    <t>Diurna de trecut pe decont (zilnica)</t>
  </si>
  <si>
    <t>Calcul diurna deductibila si nedeductibila (impozabila ca orice venit salarial/bonus)</t>
  </si>
  <si>
    <t>Introduceti datele in celulele de mai jos</t>
  </si>
  <si>
    <t>Calcul</t>
  </si>
  <si>
    <t>Plafonul 3 salarii de baza (zilnic)</t>
  </si>
  <si>
    <t>Diurna decont (intreaga deplasare)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</si>
</sst>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2">
    <xf numFmtId="0" fontId="0" fillId="0" borderId="0" xfId="0"/>
    <xf numFmtId="3" fontId="1" fillId="2" borderId="1" xfId="1" applyNumberFormat="1"/>
    <xf numFmtId="4" fontId="0" fillId="0" borderId="0" xfId="0" applyNumberFormat="1"/>
    <xf numFmtId="0" fontId="0" fillId="0" borderId="2" xfId="0" applyBorder="1"/>
    <xf numFmtId="4" fontId="0" fillId="0" borderId="2" xfId="0" applyNumberFormat="1" applyBorder="1"/>
    <xf numFmtId="0" fontId="3" fillId="0" borderId="0" xfId="0" applyFont="1"/>
    <xf numFmtId="0" fontId="4" fillId="0" borderId="0" xfId="0" applyFont="1"/>
    <xf numFmtId="0" fontId="2" fillId="0" borderId="0" xfId="0" applyFont="1"/>
    <xf numFmtId="4" fontId="3" fillId="0" borderId="0" xfId="0" applyNumberFormat="1" applyFont="1"/>
    <xf numFmtId="0" fontId="2" fillId="0" borderId="3" xfId="0" applyFont="1" applyBorder="1"/>
    <xf numFmtId="4" fontId="2" fillId="0" borderId="4" xfId="0" applyNumberFormat="1" applyFont="1" applyBorder="1"/>
    <xf numFmtId="0" fontId="2" fillId="0" borderId="5" xfId="0" applyFont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5786D-E89B-4944-AFD7-A1AD289AA323}">
  <dimension ref="B2:D24"/>
  <sheetViews>
    <sheetView tabSelected="1" workbookViewId="0">
      <selection activeCell="J10" sqref="J10"/>
    </sheetView>
  </sheetViews>
  <sheetFormatPr defaultRowHeight="15" x14ac:dyDescent="0.25"/>
  <cols>
    <col min="2" max="2" width="50.85546875" bestFit="1" customWidth="1"/>
    <col min="3" max="3" width="17.5703125" customWidth="1"/>
  </cols>
  <sheetData>
    <row r="2" spans="2:4" x14ac:dyDescent="0.25">
      <c r="B2" s="7" t="s">
        <v>184</v>
      </c>
    </row>
    <row r="4" spans="2:4" x14ac:dyDescent="0.25">
      <c r="B4" s="6" t="s">
        <v>185</v>
      </c>
    </row>
    <row r="5" spans="2:4" x14ac:dyDescent="0.25">
      <c r="B5" t="s">
        <v>0</v>
      </c>
      <c r="C5" s="1">
        <v>3000</v>
      </c>
      <c r="D5" t="s">
        <v>3</v>
      </c>
    </row>
    <row r="6" spans="2:4" x14ac:dyDescent="0.25">
      <c r="B6" t="s">
        <v>181</v>
      </c>
      <c r="C6" s="1">
        <v>10</v>
      </c>
    </row>
    <row r="7" spans="2:4" x14ac:dyDescent="0.25">
      <c r="B7" t="s">
        <v>1</v>
      </c>
      <c r="C7" s="1">
        <v>22</v>
      </c>
    </row>
    <row r="8" spans="2:4" x14ac:dyDescent="0.25">
      <c r="B8" t="s">
        <v>180</v>
      </c>
      <c r="C8" s="1" t="s">
        <v>6</v>
      </c>
    </row>
    <row r="9" spans="2:4" x14ac:dyDescent="0.25">
      <c r="B9" t="str">
        <f>"Curs RON"&amp;IF(D12="RON","","/"&amp;D12)</f>
        <v>Curs RON/EUR</v>
      </c>
      <c r="C9" s="1">
        <v>4.84</v>
      </c>
    </row>
    <row r="11" spans="2:4" x14ac:dyDescent="0.25">
      <c r="B11" s="6" t="s">
        <v>186</v>
      </c>
    </row>
    <row r="12" spans="2:4" x14ac:dyDescent="0.25">
      <c r="B12" t="s">
        <v>176</v>
      </c>
      <c r="C12" s="2">
        <f>INDEX('Diurne zinice tara'!B:B,MATCH(C8,'Diurne zinice tara'!A:A,0))</f>
        <v>35</v>
      </c>
      <c r="D12" t="str">
        <f>INDEX('Diurne zinice tara'!C:C,MATCH(C8,'Diurne zinice tara'!A:A,0))</f>
        <v>EUR</v>
      </c>
    </row>
    <row r="13" spans="2:4" ht="15.75" thickBot="1" x14ac:dyDescent="0.3">
      <c r="B13" t="s">
        <v>177</v>
      </c>
      <c r="C13" s="2">
        <f>C12*2.5</f>
        <v>87.5</v>
      </c>
      <c r="D13" t="str">
        <f>D12</f>
        <v>EUR</v>
      </c>
    </row>
    <row r="14" spans="2:4" ht="15.75" thickTop="1" x14ac:dyDescent="0.25">
      <c r="B14" s="3" t="s">
        <v>178</v>
      </c>
      <c r="C14" s="4">
        <f>ROUND(C13*C6*IF(D12="RON",1,C9),2)</f>
        <v>4235</v>
      </c>
      <c r="D14" s="3" t="s">
        <v>3</v>
      </c>
    </row>
    <row r="15" spans="2:4" x14ac:dyDescent="0.25">
      <c r="C15" s="2"/>
    </row>
    <row r="16" spans="2:4" ht="15.75" thickBot="1" x14ac:dyDescent="0.3">
      <c r="B16" t="s">
        <v>187</v>
      </c>
      <c r="C16" s="2">
        <f>ROUND(C5*3/C7,4)</f>
        <v>409.09089999999998</v>
      </c>
      <c r="D16" t="s">
        <v>3</v>
      </c>
    </row>
    <row r="17" spans="2:4" ht="15.75" thickTop="1" x14ac:dyDescent="0.25">
      <c r="B17" s="3" t="s">
        <v>179</v>
      </c>
      <c r="C17" s="4">
        <f>ROUND(C16*C6,2)</f>
        <v>4090.91</v>
      </c>
      <c r="D17" s="3" t="s">
        <v>3</v>
      </c>
    </row>
    <row r="18" spans="2:4" ht="15.75" thickBot="1" x14ac:dyDescent="0.3">
      <c r="C18" s="2"/>
    </row>
    <row r="19" spans="2:4" ht="15.75" thickBot="1" x14ac:dyDescent="0.3">
      <c r="B19" s="9" t="s">
        <v>9</v>
      </c>
      <c r="C19" s="10">
        <f>MIN(C17,C14)</f>
        <v>4090.91</v>
      </c>
      <c r="D19" s="11" t="s">
        <v>3</v>
      </c>
    </row>
    <row r="20" spans="2:4" x14ac:dyDescent="0.25">
      <c r="C20" s="2"/>
    </row>
    <row r="21" spans="2:4" x14ac:dyDescent="0.25">
      <c r="B21" s="6" t="s">
        <v>182</v>
      </c>
      <c r="C21" s="2"/>
    </row>
    <row r="22" spans="2:4" x14ac:dyDescent="0.25">
      <c r="B22" s="5" t="s">
        <v>183</v>
      </c>
      <c r="C22" s="8">
        <f>IF(C14&gt;C17,ROUND(C19/C9/C6,2),C13)</f>
        <v>84.52</v>
      </c>
      <c r="D22" s="5" t="str">
        <f>$D$12</f>
        <v>EUR</v>
      </c>
    </row>
    <row r="23" spans="2:4" x14ac:dyDescent="0.25">
      <c r="B23" s="5" t="s">
        <v>188</v>
      </c>
      <c r="C23" s="8">
        <f>C22*C6</f>
        <v>845.19999999999993</v>
      </c>
      <c r="D23" s="5" t="str">
        <f>$D$12</f>
        <v>EUR</v>
      </c>
    </row>
    <row r="24" spans="2:4" x14ac:dyDescent="0.25">
      <c r="B24" s="5" t="str">
        <f>IF(C14&gt;C17,"Bonus net pentru diferenta","")</f>
        <v>Bonus net pentru diferenta</v>
      </c>
      <c r="C24" s="8">
        <f>IF(C14&gt;C17,C14-C22*C9*C6,"")</f>
        <v>144.23199999999997</v>
      </c>
      <c r="D24" s="5" t="str">
        <f>IF(C14&gt;C17,"RON","")</f>
        <v>RON</v>
      </c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E6B9705-26B8-4F35-A62B-8376BA987527}">
          <x14:formula1>
            <xm:f>'Diurne zinice tara'!$A$2:$A$168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1252E-7FE4-4426-B2A1-2D98EB37D824}">
  <dimension ref="A1:C168"/>
  <sheetViews>
    <sheetView workbookViewId="0">
      <pane ySplit="1" topLeftCell="A3" activePane="bottomLeft" state="frozen"/>
      <selection pane="bottomLeft" activeCell="C3" sqref="C3"/>
    </sheetView>
  </sheetViews>
  <sheetFormatPr defaultRowHeight="15" x14ac:dyDescent="0.25"/>
  <cols>
    <col min="1" max="1" width="26" bestFit="1" customWidth="1"/>
    <col min="2" max="2" width="21.7109375" bestFit="1" customWidth="1"/>
  </cols>
  <sheetData>
    <row r="1" spans="1:3" x14ac:dyDescent="0.25">
      <c r="A1" t="s">
        <v>4</v>
      </c>
      <c r="B1" t="s">
        <v>8</v>
      </c>
      <c r="C1" t="s">
        <v>2</v>
      </c>
    </row>
    <row r="2" spans="1:3" x14ac:dyDescent="0.25">
      <c r="A2" t="s">
        <v>5</v>
      </c>
      <c r="B2">
        <v>50</v>
      </c>
      <c r="C2" t="s">
        <v>3</v>
      </c>
    </row>
    <row r="3" spans="1:3" x14ac:dyDescent="0.25">
      <c r="A3" t="s">
        <v>16</v>
      </c>
      <c r="B3">
        <v>120</v>
      </c>
      <c r="C3" t="s">
        <v>11</v>
      </c>
    </row>
    <row r="4" spans="1:3" x14ac:dyDescent="0.25">
      <c r="A4" t="s">
        <v>10</v>
      </c>
      <c r="B4">
        <v>38</v>
      </c>
      <c r="C4" t="s">
        <v>11</v>
      </c>
    </row>
    <row r="5" spans="1:3" x14ac:dyDescent="0.25">
      <c r="A5" t="s">
        <v>17</v>
      </c>
      <c r="B5">
        <v>32</v>
      </c>
      <c r="C5" t="s">
        <v>7</v>
      </c>
    </row>
    <row r="6" spans="1:3" x14ac:dyDescent="0.25">
      <c r="A6" t="s">
        <v>18</v>
      </c>
      <c r="B6">
        <v>32</v>
      </c>
      <c r="C6" t="s">
        <v>11</v>
      </c>
    </row>
    <row r="7" spans="1:3" x14ac:dyDescent="0.25">
      <c r="A7" t="s">
        <v>19</v>
      </c>
      <c r="B7">
        <v>35</v>
      </c>
      <c r="C7" t="s">
        <v>7</v>
      </c>
    </row>
    <row r="8" spans="1:3" x14ac:dyDescent="0.25">
      <c r="A8" t="s">
        <v>20</v>
      </c>
      <c r="B8">
        <v>32</v>
      </c>
      <c r="C8" t="s">
        <v>11</v>
      </c>
    </row>
    <row r="9" spans="1:3" x14ac:dyDescent="0.25">
      <c r="A9" t="s">
        <v>21</v>
      </c>
      <c r="B9">
        <v>32</v>
      </c>
      <c r="C9" t="s">
        <v>11</v>
      </c>
    </row>
    <row r="10" spans="1:3" x14ac:dyDescent="0.25">
      <c r="A10" t="s">
        <v>22</v>
      </c>
      <c r="B10">
        <v>32</v>
      </c>
      <c r="C10" t="s">
        <v>11</v>
      </c>
    </row>
    <row r="11" spans="1:3" x14ac:dyDescent="0.25">
      <c r="A11" t="s">
        <v>23</v>
      </c>
      <c r="B11">
        <v>38</v>
      </c>
      <c r="C11" t="s">
        <v>11</v>
      </c>
    </row>
    <row r="12" spans="1:3" x14ac:dyDescent="0.25">
      <c r="A12" t="s">
        <v>24</v>
      </c>
      <c r="B12">
        <v>32</v>
      </c>
      <c r="C12" t="s">
        <v>11</v>
      </c>
    </row>
    <row r="13" spans="1:3" x14ac:dyDescent="0.25">
      <c r="A13" t="s">
        <v>25</v>
      </c>
      <c r="B13">
        <v>38</v>
      </c>
      <c r="C13" t="s">
        <v>11</v>
      </c>
    </row>
    <row r="14" spans="1:3" x14ac:dyDescent="0.25">
      <c r="A14" t="s">
        <v>26</v>
      </c>
      <c r="B14">
        <v>38</v>
      </c>
      <c r="C14" t="s">
        <v>11</v>
      </c>
    </row>
    <row r="15" spans="1:3" x14ac:dyDescent="0.25">
      <c r="A15" t="s">
        <v>27</v>
      </c>
      <c r="B15">
        <v>35</v>
      </c>
      <c r="C15" t="s">
        <v>7</v>
      </c>
    </row>
    <row r="16" spans="1:3" x14ac:dyDescent="0.25">
      <c r="A16" t="s">
        <v>28</v>
      </c>
      <c r="B16">
        <v>38</v>
      </c>
      <c r="C16" t="s">
        <v>11</v>
      </c>
    </row>
    <row r="17" spans="1:3" x14ac:dyDescent="0.25">
      <c r="A17" t="s">
        <v>29</v>
      </c>
      <c r="B17">
        <v>32</v>
      </c>
      <c r="C17" t="s">
        <v>11</v>
      </c>
    </row>
    <row r="18" spans="1:3" x14ac:dyDescent="0.25">
      <c r="A18" t="s">
        <v>30</v>
      </c>
      <c r="B18">
        <v>32</v>
      </c>
      <c r="C18" t="s">
        <v>11</v>
      </c>
    </row>
    <row r="19" spans="1:3" x14ac:dyDescent="0.25">
      <c r="A19" t="s">
        <v>31</v>
      </c>
      <c r="B19">
        <v>32</v>
      </c>
      <c r="C19" t="s">
        <v>11</v>
      </c>
    </row>
    <row r="20" spans="1:3" x14ac:dyDescent="0.25">
      <c r="A20" t="s">
        <v>32</v>
      </c>
      <c r="B20">
        <v>38</v>
      </c>
      <c r="C20" t="s">
        <v>11</v>
      </c>
    </row>
    <row r="21" spans="1:3" x14ac:dyDescent="0.25">
      <c r="A21" t="s">
        <v>33</v>
      </c>
      <c r="B21">
        <v>35</v>
      </c>
      <c r="C21" t="s">
        <v>7</v>
      </c>
    </row>
    <row r="22" spans="1:3" x14ac:dyDescent="0.25">
      <c r="A22" t="s">
        <v>34</v>
      </c>
      <c r="B22">
        <v>32</v>
      </c>
      <c r="C22" t="s">
        <v>11</v>
      </c>
    </row>
    <row r="23" spans="1:3" x14ac:dyDescent="0.25">
      <c r="A23" t="s">
        <v>35</v>
      </c>
      <c r="B23">
        <v>32</v>
      </c>
      <c r="C23" t="s">
        <v>11</v>
      </c>
    </row>
    <row r="24" spans="1:3" x14ac:dyDescent="0.25">
      <c r="A24" t="s">
        <v>36</v>
      </c>
      <c r="B24">
        <v>32</v>
      </c>
      <c r="C24" t="s">
        <v>11</v>
      </c>
    </row>
    <row r="25" spans="1:3" x14ac:dyDescent="0.25">
      <c r="A25" t="s">
        <v>37</v>
      </c>
      <c r="B25">
        <v>32</v>
      </c>
      <c r="C25" t="s">
        <v>11</v>
      </c>
    </row>
    <row r="26" spans="1:3" x14ac:dyDescent="0.25">
      <c r="A26" t="s">
        <v>12</v>
      </c>
      <c r="B26">
        <v>32</v>
      </c>
      <c r="C26" t="s">
        <v>7</v>
      </c>
    </row>
    <row r="27" spans="1:3" x14ac:dyDescent="0.25">
      <c r="A27" t="s">
        <v>38</v>
      </c>
      <c r="B27">
        <v>32</v>
      </c>
      <c r="C27" t="s">
        <v>11</v>
      </c>
    </row>
    <row r="28" spans="1:3" x14ac:dyDescent="0.25">
      <c r="A28" t="s">
        <v>39</v>
      </c>
      <c r="B28">
        <v>32</v>
      </c>
      <c r="C28" t="s">
        <v>7</v>
      </c>
    </row>
    <row r="29" spans="1:3" x14ac:dyDescent="0.25">
      <c r="A29" t="s">
        <v>40</v>
      </c>
      <c r="B29">
        <v>32</v>
      </c>
      <c r="C29" t="s">
        <v>11</v>
      </c>
    </row>
    <row r="30" spans="1:3" x14ac:dyDescent="0.25">
      <c r="A30" t="s">
        <v>41</v>
      </c>
      <c r="B30">
        <v>32</v>
      </c>
      <c r="C30" t="s">
        <v>11</v>
      </c>
    </row>
    <row r="31" spans="1:3" x14ac:dyDescent="0.25">
      <c r="A31" t="s">
        <v>42</v>
      </c>
      <c r="B31">
        <v>32</v>
      </c>
      <c r="C31" t="s">
        <v>11</v>
      </c>
    </row>
    <row r="32" spans="1:3" x14ac:dyDescent="0.25">
      <c r="A32" t="s">
        <v>43</v>
      </c>
      <c r="B32">
        <v>32</v>
      </c>
      <c r="C32" t="s">
        <v>11</v>
      </c>
    </row>
    <row r="33" spans="1:3" x14ac:dyDescent="0.25">
      <c r="A33" t="s">
        <v>44</v>
      </c>
      <c r="B33">
        <v>38</v>
      </c>
      <c r="C33" t="s">
        <v>11</v>
      </c>
    </row>
    <row r="34" spans="1:3" x14ac:dyDescent="0.25">
      <c r="A34" t="s">
        <v>45</v>
      </c>
      <c r="B34">
        <v>32</v>
      </c>
      <c r="C34" t="s">
        <v>11</v>
      </c>
    </row>
    <row r="35" spans="1:3" x14ac:dyDescent="0.25">
      <c r="A35" t="s">
        <v>46</v>
      </c>
      <c r="B35">
        <v>35</v>
      </c>
      <c r="C35" t="s">
        <v>7</v>
      </c>
    </row>
    <row r="36" spans="1:3" x14ac:dyDescent="0.25">
      <c r="A36" t="s">
        <v>13</v>
      </c>
      <c r="B36">
        <v>32</v>
      </c>
      <c r="C36" t="s">
        <v>11</v>
      </c>
    </row>
    <row r="37" spans="1:3" x14ac:dyDescent="0.25">
      <c r="A37" t="s">
        <v>47</v>
      </c>
      <c r="B37">
        <v>32</v>
      </c>
      <c r="C37" t="s">
        <v>11</v>
      </c>
    </row>
    <row r="38" spans="1:3" x14ac:dyDescent="0.25">
      <c r="A38" t="s">
        <v>48</v>
      </c>
      <c r="B38">
        <v>38</v>
      </c>
      <c r="C38" t="s">
        <v>11</v>
      </c>
    </row>
    <row r="39" spans="1:3" x14ac:dyDescent="0.25">
      <c r="A39" t="s">
        <v>49</v>
      </c>
      <c r="B39">
        <v>32</v>
      </c>
      <c r="C39" t="s">
        <v>11</v>
      </c>
    </row>
    <row r="40" spans="1:3" x14ac:dyDescent="0.25">
      <c r="A40" t="s">
        <v>50</v>
      </c>
      <c r="B40">
        <v>35</v>
      </c>
      <c r="C40" t="s">
        <v>7</v>
      </c>
    </row>
    <row r="41" spans="1:3" x14ac:dyDescent="0.25">
      <c r="A41" t="s">
        <v>51</v>
      </c>
      <c r="B41">
        <v>32</v>
      </c>
      <c r="C41" t="s">
        <v>11</v>
      </c>
    </row>
    <row r="42" spans="1:3" x14ac:dyDescent="0.25">
      <c r="A42" t="s">
        <v>52</v>
      </c>
      <c r="B42">
        <v>32</v>
      </c>
      <c r="C42" t="s">
        <v>11</v>
      </c>
    </row>
    <row r="43" spans="1:3" x14ac:dyDescent="0.25">
      <c r="A43" t="s">
        <v>53</v>
      </c>
      <c r="B43">
        <v>32</v>
      </c>
      <c r="C43" t="s">
        <v>11</v>
      </c>
    </row>
    <row r="44" spans="1:3" x14ac:dyDescent="0.25">
      <c r="A44" t="s">
        <v>54</v>
      </c>
      <c r="B44">
        <v>38</v>
      </c>
      <c r="C44" t="s">
        <v>11</v>
      </c>
    </row>
    <row r="45" spans="1:3" x14ac:dyDescent="0.25">
      <c r="A45" t="s">
        <v>55</v>
      </c>
      <c r="B45">
        <v>30</v>
      </c>
      <c r="C45" t="s">
        <v>7</v>
      </c>
    </row>
    <row r="46" spans="1:3" x14ac:dyDescent="0.25">
      <c r="A46" t="s">
        <v>56</v>
      </c>
      <c r="B46">
        <v>32</v>
      </c>
      <c r="C46" t="s">
        <v>11</v>
      </c>
    </row>
    <row r="47" spans="1:3" x14ac:dyDescent="0.25">
      <c r="A47" t="s">
        <v>57</v>
      </c>
      <c r="B47">
        <v>32</v>
      </c>
      <c r="C47" t="s">
        <v>7</v>
      </c>
    </row>
    <row r="48" spans="1:3" x14ac:dyDescent="0.25">
      <c r="A48" t="s">
        <v>58</v>
      </c>
      <c r="B48">
        <v>32</v>
      </c>
      <c r="C48" t="s">
        <v>7</v>
      </c>
    </row>
    <row r="49" spans="1:3" x14ac:dyDescent="0.25">
      <c r="A49" t="s">
        <v>59</v>
      </c>
      <c r="B49">
        <v>35</v>
      </c>
      <c r="C49" t="s">
        <v>7</v>
      </c>
    </row>
    <row r="50" spans="1:3" x14ac:dyDescent="0.25">
      <c r="A50" t="s">
        <v>60</v>
      </c>
      <c r="B50">
        <v>32</v>
      </c>
      <c r="C50" t="s">
        <v>11</v>
      </c>
    </row>
    <row r="51" spans="1:3" x14ac:dyDescent="0.25">
      <c r="A51" t="s">
        <v>61</v>
      </c>
      <c r="B51">
        <v>32</v>
      </c>
      <c r="C51" t="s">
        <v>11</v>
      </c>
    </row>
    <row r="52" spans="1:3" x14ac:dyDescent="0.25">
      <c r="A52" t="s">
        <v>62</v>
      </c>
      <c r="B52">
        <v>32</v>
      </c>
      <c r="C52" t="s">
        <v>11</v>
      </c>
    </row>
    <row r="53" spans="1:3" x14ac:dyDescent="0.25">
      <c r="A53" t="s">
        <v>63</v>
      </c>
      <c r="B53">
        <v>32</v>
      </c>
      <c r="C53" t="s">
        <v>11</v>
      </c>
    </row>
    <row r="54" spans="1:3" x14ac:dyDescent="0.25">
      <c r="A54" t="s">
        <v>64</v>
      </c>
      <c r="B54">
        <v>38</v>
      </c>
      <c r="C54" t="s">
        <v>7</v>
      </c>
    </row>
    <row r="55" spans="1:3" x14ac:dyDescent="0.25">
      <c r="A55" t="s">
        <v>14</v>
      </c>
      <c r="B55">
        <v>38</v>
      </c>
      <c r="C55" t="s">
        <v>11</v>
      </c>
    </row>
    <row r="56" spans="1:3" x14ac:dyDescent="0.25">
      <c r="A56" t="s">
        <v>65</v>
      </c>
      <c r="B56">
        <v>35</v>
      </c>
      <c r="C56" t="s">
        <v>7</v>
      </c>
    </row>
    <row r="57" spans="1:3" x14ac:dyDescent="0.25">
      <c r="A57" t="s">
        <v>66</v>
      </c>
      <c r="B57">
        <v>32</v>
      </c>
      <c r="C57" t="s">
        <v>11</v>
      </c>
    </row>
    <row r="58" spans="1:3" x14ac:dyDescent="0.25">
      <c r="A58" t="s">
        <v>67</v>
      </c>
      <c r="B58">
        <v>38</v>
      </c>
      <c r="C58" t="s">
        <v>11</v>
      </c>
    </row>
    <row r="59" spans="1:3" x14ac:dyDescent="0.25">
      <c r="A59" t="s">
        <v>68</v>
      </c>
      <c r="B59">
        <v>32</v>
      </c>
      <c r="C59" t="s">
        <v>11</v>
      </c>
    </row>
    <row r="60" spans="1:3" x14ac:dyDescent="0.25">
      <c r="A60" t="s">
        <v>69</v>
      </c>
      <c r="B60">
        <v>35</v>
      </c>
      <c r="C60" t="s">
        <v>7</v>
      </c>
    </row>
    <row r="61" spans="1:3" x14ac:dyDescent="0.25">
      <c r="A61" t="s">
        <v>70</v>
      </c>
      <c r="B61">
        <v>35</v>
      </c>
      <c r="C61" t="s">
        <v>7</v>
      </c>
    </row>
    <row r="62" spans="1:3" x14ac:dyDescent="0.25">
      <c r="A62" t="s">
        <v>71</v>
      </c>
      <c r="B62">
        <v>32</v>
      </c>
      <c r="C62" t="s">
        <v>11</v>
      </c>
    </row>
    <row r="63" spans="1:3" x14ac:dyDescent="0.25">
      <c r="A63" t="s">
        <v>72</v>
      </c>
      <c r="B63">
        <v>32</v>
      </c>
      <c r="C63" t="s">
        <v>11</v>
      </c>
    </row>
    <row r="64" spans="1:3" x14ac:dyDescent="0.25">
      <c r="A64" t="s">
        <v>73</v>
      </c>
      <c r="B64">
        <v>38</v>
      </c>
      <c r="C64" t="s">
        <v>11</v>
      </c>
    </row>
    <row r="65" spans="1:3" x14ac:dyDescent="0.25">
      <c r="A65" t="s">
        <v>6</v>
      </c>
      <c r="B65">
        <v>35</v>
      </c>
      <c r="C65" t="s">
        <v>7</v>
      </c>
    </row>
    <row r="66" spans="1:3" x14ac:dyDescent="0.25">
      <c r="A66" t="s">
        <v>74</v>
      </c>
      <c r="B66">
        <v>32</v>
      </c>
      <c r="C66" t="s">
        <v>11</v>
      </c>
    </row>
    <row r="67" spans="1:3" x14ac:dyDescent="0.25">
      <c r="A67" t="s">
        <v>75</v>
      </c>
      <c r="B67">
        <v>35</v>
      </c>
      <c r="C67" t="s">
        <v>7</v>
      </c>
    </row>
    <row r="68" spans="1:3" x14ac:dyDescent="0.25">
      <c r="A68" t="s">
        <v>76</v>
      </c>
      <c r="B68">
        <v>32</v>
      </c>
      <c r="C68" t="s">
        <v>11</v>
      </c>
    </row>
    <row r="69" spans="1:3" x14ac:dyDescent="0.25">
      <c r="A69" t="s">
        <v>77</v>
      </c>
      <c r="B69">
        <v>32</v>
      </c>
      <c r="C69" t="s">
        <v>11</v>
      </c>
    </row>
    <row r="70" spans="1:3" x14ac:dyDescent="0.25">
      <c r="A70" t="s">
        <v>78</v>
      </c>
      <c r="B70">
        <v>32</v>
      </c>
      <c r="C70" t="s">
        <v>11</v>
      </c>
    </row>
    <row r="71" spans="1:3" x14ac:dyDescent="0.25">
      <c r="A71" t="s">
        <v>79</v>
      </c>
      <c r="B71">
        <v>32</v>
      </c>
      <c r="C71" t="s">
        <v>11</v>
      </c>
    </row>
    <row r="72" spans="1:3" x14ac:dyDescent="0.25">
      <c r="A72" t="s">
        <v>80</v>
      </c>
      <c r="B72">
        <v>32</v>
      </c>
      <c r="C72" t="s">
        <v>11</v>
      </c>
    </row>
    <row r="73" spans="1:3" x14ac:dyDescent="0.25">
      <c r="A73" t="s">
        <v>81</v>
      </c>
      <c r="B73">
        <v>32</v>
      </c>
      <c r="C73" t="s">
        <v>11</v>
      </c>
    </row>
    <row r="74" spans="1:3" x14ac:dyDescent="0.25">
      <c r="A74" t="s">
        <v>82</v>
      </c>
      <c r="B74">
        <v>32</v>
      </c>
      <c r="C74" t="s">
        <v>11</v>
      </c>
    </row>
    <row r="75" spans="1:3" x14ac:dyDescent="0.25">
      <c r="A75" t="s">
        <v>83</v>
      </c>
      <c r="B75">
        <v>53</v>
      </c>
      <c r="C75" t="s">
        <v>11</v>
      </c>
    </row>
    <row r="76" spans="1:3" x14ac:dyDescent="0.25">
      <c r="A76" t="s">
        <v>84</v>
      </c>
      <c r="B76">
        <v>32</v>
      </c>
      <c r="C76" t="s">
        <v>11</v>
      </c>
    </row>
    <row r="77" spans="1:3" x14ac:dyDescent="0.25">
      <c r="A77" t="s">
        <v>85</v>
      </c>
      <c r="B77">
        <v>38</v>
      </c>
      <c r="C77" t="s">
        <v>11</v>
      </c>
    </row>
    <row r="78" spans="1:3" x14ac:dyDescent="0.25">
      <c r="A78" t="s">
        <v>86</v>
      </c>
      <c r="B78">
        <v>38</v>
      </c>
      <c r="C78" t="s">
        <v>11</v>
      </c>
    </row>
    <row r="79" spans="1:3" x14ac:dyDescent="0.25">
      <c r="A79" t="s">
        <v>87</v>
      </c>
      <c r="B79">
        <v>60</v>
      </c>
      <c r="C79" t="s">
        <v>11</v>
      </c>
    </row>
    <row r="80" spans="1:3" x14ac:dyDescent="0.25">
      <c r="A80" t="s">
        <v>88</v>
      </c>
      <c r="B80">
        <v>38</v>
      </c>
      <c r="C80" t="s">
        <v>11</v>
      </c>
    </row>
    <row r="81" spans="1:3" x14ac:dyDescent="0.25">
      <c r="A81" t="s">
        <v>89</v>
      </c>
      <c r="B81">
        <v>35</v>
      </c>
      <c r="C81" t="s">
        <v>7</v>
      </c>
    </row>
    <row r="82" spans="1:3" x14ac:dyDescent="0.25">
      <c r="A82" t="s">
        <v>90</v>
      </c>
      <c r="B82">
        <v>35</v>
      </c>
      <c r="C82" t="s">
        <v>7</v>
      </c>
    </row>
    <row r="83" spans="1:3" x14ac:dyDescent="0.25">
      <c r="A83" t="s">
        <v>91</v>
      </c>
      <c r="B83">
        <v>38</v>
      </c>
      <c r="C83" t="s">
        <v>11</v>
      </c>
    </row>
    <row r="84" spans="1:3" x14ac:dyDescent="0.25">
      <c r="A84" t="s">
        <v>92</v>
      </c>
      <c r="B84">
        <v>35</v>
      </c>
      <c r="C84" t="s">
        <v>7</v>
      </c>
    </row>
    <row r="85" spans="1:3" x14ac:dyDescent="0.25">
      <c r="A85" t="s">
        <v>93</v>
      </c>
      <c r="B85">
        <v>32</v>
      </c>
      <c r="C85" t="s">
        <v>11</v>
      </c>
    </row>
    <row r="86" spans="1:3" x14ac:dyDescent="0.25">
      <c r="A86" t="s">
        <v>94</v>
      </c>
      <c r="B86">
        <v>53</v>
      </c>
      <c r="C86" t="s">
        <v>11</v>
      </c>
    </row>
    <row r="87" spans="1:3" x14ac:dyDescent="0.25">
      <c r="A87" t="s">
        <v>95</v>
      </c>
      <c r="B87">
        <v>38</v>
      </c>
      <c r="C87" t="s">
        <v>11</v>
      </c>
    </row>
    <row r="88" spans="1:3" x14ac:dyDescent="0.25">
      <c r="A88" t="s">
        <v>96</v>
      </c>
      <c r="B88">
        <v>32</v>
      </c>
      <c r="C88" t="s">
        <v>11</v>
      </c>
    </row>
    <row r="89" spans="1:3" x14ac:dyDescent="0.25">
      <c r="A89" t="s">
        <v>97</v>
      </c>
      <c r="B89">
        <v>38</v>
      </c>
      <c r="C89" t="s">
        <v>11</v>
      </c>
    </row>
    <row r="90" spans="1:3" x14ac:dyDescent="0.25">
      <c r="A90" t="s">
        <v>98</v>
      </c>
      <c r="B90">
        <v>38</v>
      </c>
      <c r="C90" t="s">
        <v>11</v>
      </c>
    </row>
    <row r="91" spans="1:3" x14ac:dyDescent="0.25">
      <c r="A91" t="s">
        <v>99</v>
      </c>
      <c r="B91">
        <v>32</v>
      </c>
      <c r="C91" t="s">
        <v>11</v>
      </c>
    </row>
    <row r="92" spans="1:3" x14ac:dyDescent="0.25">
      <c r="A92" t="s">
        <v>100</v>
      </c>
      <c r="B92">
        <v>32</v>
      </c>
      <c r="C92" t="s">
        <v>11</v>
      </c>
    </row>
    <row r="93" spans="1:3" x14ac:dyDescent="0.25">
      <c r="A93" t="s">
        <v>101</v>
      </c>
      <c r="B93">
        <v>35</v>
      </c>
      <c r="C93" t="s">
        <v>7</v>
      </c>
    </row>
    <row r="94" spans="1:3" x14ac:dyDescent="0.25">
      <c r="A94" t="s">
        <v>102</v>
      </c>
      <c r="B94">
        <v>38</v>
      </c>
      <c r="C94" t="s">
        <v>11</v>
      </c>
    </row>
    <row r="95" spans="1:3" x14ac:dyDescent="0.25">
      <c r="A95" t="s">
        <v>103</v>
      </c>
      <c r="B95">
        <v>32</v>
      </c>
      <c r="C95" t="s">
        <v>11</v>
      </c>
    </row>
    <row r="96" spans="1:3" x14ac:dyDescent="0.25">
      <c r="A96" t="s">
        <v>104</v>
      </c>
      <c r="B96">
        <v>38</v>
      </c>
      <c r="C96" t="s">
        <v>11</v>
      </c>
    </row>
    <row r="97" spans="1:3" x14ac:dyDescent="0.25">
      <c r="A97" t="s">
        <v>105</v>
      </c>
      <c r="B97">
        <v>35</v>
      </c>
      <c r="C97" t="s">
        <v>7</v>
      </c>
    </row>
    <row r="98" spans="1:3" x14ac:dyDescent="0.25">
      <c r="A98" t="s">
        <v>106</v>
      </c>
      <c r="B98">
        <v>35</v>
      </c>
      <c r="C98" t="s">
        <v>7</v>
      </c>
    </row>
    <row r="99" spans="1:3" x14ac:dyDescent="0.25">
      <c r="A99" t="s">
        <v>107</v>
      </c>
      <c r="B99">
        <v>32</v>
      </c>
      <c r="C99" t="s">
        <v>7</v>
      </c>
    </row>
    <row r="100" spans="1:3" x14ac:dyDescent="0.25">
      <c r="A100" t="s">
        <v>108</v>
      </c>
      <c r="B100">
        <v>32</v>
      </c>
      <c r="C100" t="s">
        <v>11</v>
      </c>
    </row>
    <row r="101" spans="1:3" x14ac:dyDescent="0.25">
      <c r="A101" t="s">
        <v>109</v>
      </c>
      <c r="B101">
        <v>32</v>
      </c>
      <c r="C101" t="s">
        <v>11</v>
      </c>
    </row>
    <row r="102" spans="1:3" x14ac:dyDescent="0.25">
      <c r="A102" t="s">
        <v>110</v>
      </c>
      <c r="B102">
        <v>32</v>
      </c>
      <c r="C102" t="s">
        <v>11</v>
      </c>
    </row>
    <row r="103" spans="1:3" x14ac:dyDescent="0.25">
      <c r="A103" t="s">
        <v>111</v>
      </c>
      <c r="B103">
        <v>35</v>
      </c>
      <c r="C103" t="s">
        <v>7</v>
      </c>
    </row>
    <row r="104" spans="1:3" x14ac:dyDescent="0.25">
      <c r="A104" t="s">
        <v>112</v>
      </c>
      <c r="B104">
        <v>32</v>
      </c>
      <c r="C104" t="s">
        <v>11</v>
      </c>
    </row>
    <row r="105" spans="1:3" x14ac:dyDescent="0.25">
      <c r="A105" t="s">
        <v>113</v>
      </c>
      <c r="B105">
        <v>32</v>
      </c>
      <c r="C105" t="s">
        <v>11</v>
      </c>
    </row>
    <row r="106" spans="1:3" x14ac:dyDescent="0.25">
      <c r="A106" t="s">
        <v>114</v>
      </c>
      <c r="B106">
        <v>32</v>
      </c>
      <c r="C106" t="s">
        <v>11</v>
      </c>
    </row>
    <row r="107" spans="1:3" x14ac:dyDescent="0.25">
      <c r="A107" t="s">
        <v>115</v>
      </c>
      <c r="B107">
        <v>38</v>
      </c>
      <c r="C107" t="s">
        <v>11</v>
      </c>
    </row>
    <row r="108" spans="1:3" x14ac:dyDescent="0.25">
      <c r="A108" t="s">
        <v>116</v>
      </c>
      <c r="B108">
        <v>38</v>
      </c>
      <c r="C108" t="s">
        <v>11</v>
      </c>
    </row>
    <row r="109" spans="1:3" x14ac:dyDescent="0.25">
      <c r="A109" t="s">
        <v>117</v>
      </c>
      <c r="B109">
        <v>38</v>
      </c>
      <c r="C109" t="s">
        <v>11</v>
      </c>
    </row>
    <row r="110" spans="1:3" x14ac:dyDescent="0.25">
      <c r="A110" t="s">
        <v>118</v>
      </c>
      <c r="B110">
        <v>32</v>
      </c>
      <c r="C110" t="s">
        <v>11</v>
      </c>
    </row>
    <row r="111" spans="1:3" x14ac:dyDescent="0.25">
      <c r="A111" t="s">
        <v>119</v>
      </c>
      <c r="B111">
        <v>32</v>
      </c>
      <c r="C111" t="s">
        <v>7</v>
      </c>
    </row>
    <row r="112" spans="1:3" x14ac:dyDescent="0.25">
      <c r="A112" t="s">
        <v>120</v>
      </c>
      <c r="B112">
        <v>32</v>
      </c>
      <c r="C112" t="s">
        <v>11</v>
      </c>
    </row>
    <row r="113" spans="1:3" x14ac:dyDescent="0.25">
      <c r="A113" t="s">
        <v>121</v>
      </c>
      <c r="B113">
        <v>32</v>
      </c>
      <c r="C113" t="s">
        <v>11</v>
      </c>
    </row>
    <row r="114" spans="1:3" x14ac:dyDescent="0.25">
      <c r="A114" t="s">
        <v>122</v>
      </c>
      <c r="B114">
        <v>32</v>
      </c>
      <c r="C114" t="s">
        <v>11</v>
      </c>
    </row>
    <row r="115" spans="1:3" x14ac:dyDescent="0.25">
      <c r="A115" t="s">
        <v>123</v>
      </c>
      <c r="B115">
        <v>32</v>
      </c>
      <c r="C115" t="s">
        <v>11</v>
      </c>
    </row>
    <row r="116" spans="1:3" x14ac:dyDescent="0.25">
      <c r="A116" t="s">
        <v>124</v>
      </c>
      <c r="B116">
        <v>32</v>
      </c>
      <c r="C116" t="s">
        <v>11</v>
      </c>
    </row>
    <row r="117" spans="1:3" x14ac:dyDescent="0.25">
      <c r="A117" t="s">
        <v>125</v>
      </c>
      <c r="B117">
        <v>32</v>
      </c>
      <c r="C117" t="s">
        <v>11</v>
      </c>
    </row>
    <row r="118" spans="1:3" x14ac:dyDescent="0.25">
      <c r="A118" t="s">
        <v>126</v>
      </c>
      <c r="B118">
        <v>35</v>
      </c>
      <c r="C118" t="s">
        <v>7</v>
      </c>
    </row>
    <row r="119" spans="1:3" x14ac:dyDescent="0.25">
      <c r="A119" t="s">
        <v>127</v>
      </c>
      <c r="B119">
        <v>38</v>
      </c>
      <c r="C119" t="s">
        <v>11</v>
      </c>
    </row>
    <row r="120" spans="1:3" x14ac:dyDescent="0.25">
      <c r="A120" t="s">
        <v>128</v>
      </c>
      <c r="B120">
        <v>35</v>
      </c>
      <c r="C120" t="s">
        <v>7</v>
      </c>
    </row>
    <row r="121" spans="1:3" x14ac:dyDescent="0.25">
      <c r="A121" t="s">
        <v>129</v>
      </c>
      <c r="B121">
        <v>38</v>
      </c>
      <c r="C121" t="s">
        <v>11</v>
      </c>
    </row>
    <row r="122" spans="1:3" x14ac:dyDescent="0.25">
      <c r="A122" t="s">
        <v>130</v>
      </c>
      <c r="B122">
        <v>32</v>
      </c>
      <c r="C122" t="s">
        <v>11</v>
      </c>
    </row>
    <row r="123" spans="1:3" x14ac:dyDescent="0.25">
      <c r="A123" t="s">
        <v>131</v>
      </c>
      <c r="B123">
        <v>32</v>
      </c>
      <c r="C123" t="s">
        <v>11</v>
      </c>
    </row>
    <row r="124" spans="1:3" x14ac:dyDescent="0.25">
      <c r="A124" t="s">
        <v>132</v>
      </c>
      <c r="B124">
        <v>32</v>
      </c>
      <c r="C124" t="s">
        <v>11</v>
      </c>
    </row>
    <row r="125" spans="1:3" x14ac:dyDescent="0.25">
      <c r="A125" t="s">
        <v>133</v>
      </c>
      <c r="B125">
        <v>32</v>
      </c>
      <c r="C125" t="s">
        <v>11</v>
      </c>
    </row>
    <row r="126" spans="1:3" x14ac:dyDescent="0.25">
      <c r="A126" t="s">
        <v>134</v>
      </c>
      <c r="B126">
        <v>32</v>
      </c>
      <c r="C126" t="s">
        <v>11</v>
      </c>
    </row>
    <row r="127" spans="1:3" x14ac:dyDescent="0.25">
      <c r="A127" t="s">
        <v>135</v>
      </c>
      <c r="B127">
        <v>35</v>
      </c>
      <c r="C127" t="s">
        <v>7</v>
      </c>
    </row>
    <row r="128" spans="1:3" x14ac:dyDescent="0.25">
      <c r="A128" t="s">
        <v>136</v>
      </c>
      <c r="B128">
        <v>35</v>
      </c>
      <c r="C128" t="s">
        <v>7</v>
      </c>
    </row>
    <row r="129" spans="1:3" x14ac:dyDescent="0.25">
      <c r="A129" t="s">
        <v>137</v>
      </c>
      <c r="B129">
        <v>38</v>
      </c>
      <c r="C129" t="s">
        <v>11</v>
      </c>
    </row>
    <row r="130" spans="1:3" x14ac:dyDescent="0.25">
      <c r="A130" t="s">
        <v>138</v>
      </c>
      <c r="B130">
        <v>32</v>
      </c>
      <c r="C130" t="s">
        <v>11</v>
      </c>
    </row>
    <row r="131" spans="1:3" x14ac:dyDescent="0.25">
      <c r="A131" t="s">
        <v>139</v>
      </c>
      <c r="B131">
        <v>47</v>
      </c>
      <c r="C131" t="s">
        <v>11</v>
      </c>
    </row>
    <row r="132" spans="1:3" x14ac:dyDescent="0.25">
      <c r="A132" t="s">
        <v>140</v>
      </c>
      <c r="B132">
        <v>32</v>
      </c>
      <c r="C132" t="s">
        <v>11</v>
      </c>
    </row>
    <row r="133" spans="1:3" x14ac:dyDescent="0.25">
      <c r="A133" t="s">
        <v>15</v>
      </c>
      <c r="B133">
        <v>32</v>
      </c>
      <c r="C133" t="s">
        <v>11</v>
      </c>
    </row>
    <row r="134" spans="1:3" x14ac:dyDescent="0.25">
      <c r="A134" t="s">
        <v>141</v>
      </c>
      <c r="B134">
        <v>35</v>
      </c>
      <c r="C134" t="s">
        <v>7</v>
      </c>
    </row>
    <row r="135" spans="1:3" x14ac:dyDescent="0.25">
      <c r="A135" t="s">
        <v>142</v>
      </c>
      <c r="B135">
        <v>32</v>
      </c>
      <c r="C135" t="s">
        <v>11</v>
      </c>
    </row>
    <row r="136" spans="1:3" x14ac:dyDescent="0.25">
      <c r="A136" t="s">
        <v>143</v>
      </c>
      <c r="B136">
        <v>32</v>
      </c>
      <c r="C136" t="s">
        <v>7</v>
      </c>
    </row>
    <row r="137" spans="1:3" x14ac:dyDescent="0.25">
      <c r="A137" t="s">
        <v>144</v>
      </c>
      <c r="B137">
        <v>32</v>
      </c>
      <c r="C137" t="s">
        <v>11</v>
      </c>
    </row>
    <row r="138" spans="1:3" x14ac:dyDescent="0.25">
      <c r="A138" t="s">
        <v>145</v>
      </c>
      <c r="B138">
        <v>38</v>
      </c>
      <c r="C138" t="s">
        <v>11</v>
      </c>
    </row>
    <row r="139" spans="1:3" x14ac:dyDescent="0.25">
      <c r="A139" t="s">
        <v>146</v>
      </c>
      <c r="B139">
        <v>38</v>
      </c>
      <c r="C139" t="s">
        <v>11</v>
      </c>
    </row>
    <row r="140" spans="1:3" x14ac:dyDescent="0.25">
      <c r="A140" t="s">
        <v>147</v>
      </c>
      <c r="B140">
        <v>35</v>
      </c>
      <c r="C140" t="s">
        <v>7</v>
      </c>
    </row>
    <row r="141" spans="1:3" x14ac:dyDescent="0.25">
      <c r="A141" t="s">
        <v>148</v>
      </c>
      <c r="B141">
        <v>35</v>
      </c>
      <c r="C141" t="s">
        <v>7</v>
      </c>
    </row>
    <row r="142" spans="1:3" x14ac:dyDescent="0.25">
      <c r="A142" t="s">
        <v>149</v>
      </c>
      <c r="B142">
        <v>32</v>
      </c>
      <c r="C142" t="s">
        <v>11</v>
      </c>
    </row>
    <row r="143" spans="1:3" x14ac:dyDescent="0.25">
      <c r="A143" t="s">
        <v>150</v>
      </c>
      <c r="B143">
        <v>35</v>
      </c>
      <c r="C143" t="s">
        <v>7</v>
      </c>
    </row>
    <row r="144" spans="1:3" x14ac:dyDescent="0.25">
      <c r="A144" t="s">
        <v>151</v>
      </c>
      <c r="B144">
        <v>38</v>
      </c>
      <c r="C144" t="s">
        <v>11</v>
      </c>
    </row>
    <row r="145" spans="1:3" x14ac:dyDescent="0.25">
      <c r="A145" t="s">
        <v>152</v>
      </c>
      <c r="B145">
        <v>53</v>
      </c>
      <c r="C145" t="s">
        <v>11</v>
      </c>
    </row>
    <row r="146" spans="1:3" x14ac:dyDescent="0.25">
      <c r="A146" t="s">
        <v>153</v>
      </c>
      <c r="B146">
        <v>32</v>
      </c>
      <c r="C146" t="s">
        <v>11</v>
      </c>
    </row>
    <row r="147" spans="1:3" x14ac:dyDescent="0.25">
      <c r="A147" t="s">
        <v>154</v>
      </c>
      <c r="B147">
        <v>35</v>
      </c>
      <c r="C147" t="s">
        <v>7</v>
      </c>
    </row>
    <row r="148" spans="1:3" x14ac:dyDescent="0.25">
      <c r="A148" t="s">
        <v>155</v>
      </c>
      <c r="B148">
        <v>32</v>
      </c>
      <c r="C148" t="s">
        <v>11</v>
      </c>
    </row>
    <row r="149" spans="1:3" x14ac:dyDescent="0.25">
      <c r="A149" t="s">
        <v>156</v>
      </c>
      <c r="B149">
        <v>38</v>
      </c>
      <c r="C149" t="s">
        <v>11</v>
      </c>
    </row>
    <row r="150" spans="1:3" x14ac:dyDescent="0.25">
      <c r="A150" t="s">
        <v>157</v>
      </c>
      <c r="B150">
        <v>32</v>
      </c>
      <c r="C150" t="s">
        <v>11</v>
      </c>
    </row>
    <row r="151" spans="1:3" x14ac:dyDescent="0.25">
      <c r="A151" t="s">
        <v>158</v>
      </c>
      <c r="B151">
        <v>38</v>
      </c>
      <c r="C151" t="s">
        <v>11</v>
      </c>
    </row>
    <row r="152" spans="1:3" x14ac:dyDescent="0.25">
      <c r="A152" t="s">
        <v>159</v>
      </c>
      <c r="B152">
        <v>38</v>
      </c>
      <c r="C152" t="s">
        <v>11</v>
      </c>
    </row>
    <row r="153" spans="1:3" x14ac:dyDescent="0.25">
      <c r="A153" t="s">
        <v>160</v>
      </c>
      <c r="B153">
        <v>32</v>
      </c>
      <c r="C153" t="s">
        <v>11</v>
      </c>
    </row>
    <row r="154" spans="1:3" x14ac:dyDescent="0.25">
      <c r="A154" t="s">
        <v>161</v>
      </c>
      <c r="B154">
        <v>32</v>
      </c>
      <c r="C154" t="s">
        <v>11</v>
      </c>
    </row>
    <row r="155" spans="1:3" x14ac:dyDescent="0.25">
      <c r="A155" t="s">
        <v>162</v>
      </c>
      <c r="B155">
        <v>38</v>
      </c>
      <c r="C155" t="s">
        <v>11</v>
      </c>
    </row>
    <row r="156" spans="1:3" x14ac:dyDescent="0.25">
      <c r="A156" t="s">
        <v>163</v>
      </c>
      <c r="B156">
        <v>38</v>
      </c>
      <c r="C156" t="s">
        <v>11</v>
      </c>
    </row>
    <row r="157" spans="1:3" x14ac:dyDescent="0.25">
      <c r="A157" t="s">
        <v>164</v>
      </c>
      <c r="B157">
        <v>38</v>
      </c>
      <c r="C157" t="s">
        <v>11</v>
      </c>
    </row>
    <row r="158" spans="1:3" x14ac:dyDescent="0.25">
      <c r="A158" t="s">
        <v>165</v>
      </c>
      <c r="B158">
        <v>32</v>
      </c>
      <c r="C158" t="s">
        <v>11</v>
      </c>
    </row>
    <row r="159" spans="1:3" x14ac:dyDescent="0.25">
      <c r="A159" t="s">
        <v>166</v>
      </c>
      <c r="B159">
        <v>35</v>
      </c>
      <c r="C159" t="s">
        <v>7</v>
      </c>
    </row>
    <row r="160" spans="1:3" x14ac:dyDescent="0.25">
      <c r="A160" t="s">
        <v>167</v>
      </c>
      <c r="B160">
        <v>32</v>
      </c>
      <c r="C160" t="s">
        <v>11</v>
      </c>
    </row>
    <row r="161" spans="1:3" x14ac:dyDescent="0.25">
      <c r="A161" t="s">
        <v>168</v>
      </c>
      <c r="B161">
        <v>38</v>
      </c>
      <c r="C161" t="s">
        <v>11</v>
      </c>
    </row>
    <row r="162" spans="1:3" x14ac:dyDescent="0.25">
      <c r="A162" t="s">
        <v>169</v>
      </c>
      <c r="B162">
        <v>35</v>
      </c>
      <c r="C162" t="s">
        <v>7</v>
      </c>
    </row>
    <row r="163" spans="1:3" x14ac:dyDescent="0.25">
      <c r="A163" t="s">
        <v>170</v>
      </c>
      <c r="B163">
        <v>32</v>
      </c>
      <c r="C163" t="s">
        <v>11</v>
      </c>
    </row>
    <row r="164" spans="1:3" x14ac:dyDescent="0.25">
      <c r="A164" t="s">
        <v>171</v>
      </c>
      <c r="B164">
        <v>32</v>
      </c>
      <c r="C164" t="s">
        <v>11</v>
      </c>
    </row>
    <row r="165" spans="1:3" x14ac:dyDescent="0.25">
      <c r="A165" t="s">
        <v>172</v>
      </c>
      <c r="B165">
        <v>38</v>
      </c>
      <c r="C165" t="s">
        <v>11</v>
      </c>
    </row>
    <row r="166" spans="1:3" x14ac:dyDescent="0.25">
      <c r="A166" t="s">
        <v>173</v>
      </c>
      <c r="B166">
        <v>32</v>
      </c>
      <c r="C166" t="s">
        <v>11</v>
      </c>
    </row>
    <row r="167" spans="1:3" x14ac:dyDescent="0.25">
      <c r="A167" t="s">
        <v>174</v>
      </c>
      <c r="B167">
        <v>32</v>
      </c>
      <c r="C167" t="s">
        <v>11</v>
      </c>
    </row>
    <row r="168" spans="1:3" x14ac:dyDescent="0.25">
      <c r="A168" t="s">
        <v>175</v>
      </c>
      <c r="B168">
        <v>32</v>
      </c>
      <c r="C168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 diurna si bonus</vt:lpstr>
      <vt:lpstr>Diurne zinice tara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Stelian Trandafir</dc:creator>
  <cp:lastModifiedBy>Stelian Trandafir</cp:lastModifiedBy>
  <dcterms:created xsi:type="dcterms:W3CDTF">2022-11-05T10:37:11Z</dcterms:created>
  <dcterms:modified xsi:type="dcterms:W3CDTF">2022-11-05T12:40:42Z</dcterms:modified>
</cp:coreProperties>
</file>